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5" windowWidth="14160" windowHeight="9120" activeTab="1"/>
  </bookViews>
  <sheets>
    <sheet name="총계" sheetId="1" r:id="rId1"/>
    <sheet name="정비(예정)구역" sheetId="15" r:id="rId2"/>
  </sheets>
  <definedNames>
    <definedName name="_xlnm._FilterDatabase" localSheetId="1" hidden="1">'정비(예정)구역'!$A$3:$O$26</definedName>
    <definedName name="_xlnm.Print_Area" localSheetId="1">'정비(예정)구역'!$A$1:$O$26</definedName>
    <definedName name="_xlnm.Print_Area" localSheetId="0">총계!$A$1:$J$12</definedName>
  </definedNames>
  <calcPr calcId="145621"/>
</workbook>
</file>

<file path=xl/calcChain.xml><?xml version="1.0" encoding="utf-8"?>
<calcChain xmlns="http://schemas.openxmlformats.org/spreadsheetml/2006/main">
  <c r="B9" i="1" l="1"/>
  <c r="B10" i="1"/>
  <c r="B11" i="1"/>
  <c r="B12" i="1"/>
  <c r="B8" i="1"/>
  <c r="E12" i="1"/>
  <c r="C12" i="1" s="1"/>
  <c r="G11" i="1"/>
  <c r="E11" i="1"/>
  <c r="I10" i="1"/>
  <c r="G10" i="1"/>
  <c r="E10" i="1"/>
  <c r="I9" i="1"/>
  <c r="G9" i="1"/>
  <c r="E9" i="1"/>
  <c r="I8" i="1"/>
  <c r="G8" i="1"/>
  <c r="E8" i="1"/>
  <c r="F4" i="15"/>
  <c r="C11" i="1" l="1"/>
  <c r="C10" i="1"/>
  <c r="C9" i="1"/>
  <c r="C8" i="1"/>
  <c r="H7" i="1"/>
  <c r="D7" i="1"/>
  <c r="F7" i="1"/>
  <c r="B7" i="1" l="1"/>
  <c r="I7" i="1" l="1"/>
  <c r="E7" i="1" l="1"/>
  <c r="G7" i="1"/>
  <c r="C7" i="1" l="1"/>
</calcChain>
</file>

<file path=xl/sharedStrings.xml><?xml version="1.0" encoding="utf-8"?>
<sst xmlns="http://schemas.openxmlformats.org/spreadsheetml/2006/main" count="209" uniqueCount="140">
  <si>
    <t>착공</t>
    <phoneticPr fontId="2" type="noConversion"/>
  </si>
  <si>
    <t>중구</t>
    <phoneticPr fontId="2" type="noConversion"/>
  </si>
  <si>
    <t>남구</t>
    <phoneticPr fontId="2" type="noConversion"/>
  </si>
  <si>
    <t>동구</t>
    <phoneticPr fontId="2" type="noConversion"/>
  </si>
  <si>
    <t>북구</t>
    <phoneticPr fontId="2" type="noConversion"/>
  </si>
  <si>
    <t>울주군</t>
    <phoneticPr fontId="2" type="noConversion"/>
  </si>
  <si>
    <t>양정동 484-56 일원</t>
    <phoneticPr fontId="2" type="noConversion"/>
  </si>
  <si>
    <t>준공</t>
    <phoneticPr fontId="2" type="noConversion"/>
  </si>
  <si>
    <t>C-02</t>
    <phoneticPr fontId="2" type="noConversion"/>
  </si>
  <si>
    <t>C-03</t>
    <phoneticPr fontId="2" type="noConversion"/>
  </si>
  <si>
    <t>추진위승인</t>
    <phoneticPr fontId="2" type="noConversion"/>
  </si>
  <si>
    <t>D-01</t>
    <phoneticPr fontId="2" type="noConversion"/>
  </si>
  <si>
    <t>방어동 314-2 일원</t>
    <phoneticPr fontId="2" type="noConversion"/>
  </si>
  <si>
    <t>공사중</t>
    <phoneticPr fontId="2" type="noConversion"/>
  </si>
  <si>
    <t>09.12.29</t>
    <phoneticPr fontId="2" type="noConversion"/>
  </si>
  <si>
    <t>단위 : 개소, 천㎡</t>
    <phoneticPr fontId="2" type="noConversion"/>
  </si>
  <si>
    <t>09.12.31</t>
    <phoneticPr fontId="2" type="noConversion"/>
  </si>
  <si>
    <t>연번</t>
    <phoneticPr fontId="2" type="noConversion"/>
  </si>
  <si>
    <t>구역명</t>
    <phoneticPr fontId="2" type="noConversion"/>
  </si>
  <si>
    <t>면적</t>
    <phoneticPr fontId="2" type="noConversion"/>
  </si>
  <si>
    <t>정비구역지정</t>
    <phoneticPr fontId="2" type="noConversion"/>
  </si>
  <si>
    <t>무거1동 1184-1 일원</t>
    <phoneticPr fontId="2" type="noConversion"/>
  </si>
  <si>
    <t>신정2동 1622-1 일원</t>
    <phoneticPr fontId="2" type="noConversion"/>
  </si>
  <si>
    <t>일산동 155번지 일원</t>
    <phoneticPr fontId="2" type="noConversion"/>
  </si>
  <si>
    <t>사업유형유보</t>
    <phoneticPr fontId="2" type="noConversion"/>
  </si>
  <si>
    <t>개소</t>
    <phoneticPr fontId="2" type="noConversion"/>
  </si>
  <si>
    <t>단위 : 천㎡</t>
    <phoneticPr fontId="2" type="noConversion"/>
  </si>
  <si>
    <t>울산광역시</t>
    <phoneticPr fontId="2" type="noConversion"/>
  </si>
  <si>
    <t>관리처분인가</t>
    <phoneticPr fontId="2" type="noConversion"/>
  </si>
  <si>
    <t>전하동 301-5 일원</t>
    <phoneticPr fontId="2" type="noConversion"/>
  </si>
  <si>
    <t>C-04</t>
    <phoneticPr fontId="2" type="noConversion"/>
  </si>
  <si>
    <t>B-01</t>
    <phoneticPr fontId="2" type="noConversion"/>
  </si>
  <si>
    <t>B-02</t>
    <phoneticPr fontId="2" type="noConversion"/>
  </si>
  <si>
    <t>추진위승인</t>
    <phoneticPr fontId="2" type="noConversion"/>
  </si>
  <si>
    <t>B-04</t>
    <phoneticPr fontId="2" type="noConversion"/>
  </si>
  <si>
    <t>B-05</t>
    <phoneticPr fontId="2" type="noConversion"/>
  </si>
  <si>
    <t>07.02.01</t>
    <phoneticPr fontId="2" type="noConversion"/>
  </si>
  <si>
    <t>12.02.16</t>
    <phoneticPr fontId="2" type="noConversion"/>
  </si>
  <si>
    <t>12.06.18</t>
    <phoneticPr fontId="2" type="noConversion"/>
  </si>
  <si>
    <t>07.04.26</t>
    <phoneticPr fontId="2" type="noConversion"/>
  </si>
  <si>
    <t>07.11.02</t>
    <phoneticPr fontId="2" type="noConversion"/>
  </si>
  <si>
    <t>06.07.27</t>
    <phoneticPr fontId="2" type="noConversion"/>
  </si>
  <si>
    <t>08.08.22</t>
    <phoneticPr fontId="2" type="noConversion"/>
  </si>
  <si>
    <t>03.12.04</t>
    <phoneticPr fontId="2" type="noConversion"/>
  </si>
  <si>
    <t>07.05.29</t>
    <phoneticPr fontId="2" type="noConversion"/>
  </si>
  <si>
    <t>07.01.04</t>
    <phoneticPr fontId="2" type="noConversion"/>
  </si>
  <si>
    <t>신정동 1441-6일원</t>
    <phoneticPr fontId="2" type="noConversion"/>
  </si>
  <si>
    <t>신정동 1316-33 일원</t>
    <phoneticPr fontId="2" type="noConversion"/>
  </si>
  <si>
    <t>06.07.27</t>
    <phoneticPr fontId="2" type="noConversion"/>
  </si>
  <si>
    <t>추진위승인</t>
    <phoneticPr fontId="2" type="noConversion"/>
  </si>
  <si>
    <t>신정동 1586 일원</t>
    <phoneticPr fontId="2" type="noConversion"/>
  </si>
  <si>
    <t>B-07</t>
    <phoneticPr fontId="2" type="noConversion"/>
  </si>
  <si>
    <t>신정4동 880-9일원</t>
    <phoneticPr fontId="2" type="noConversion"/>
  </si>
  <si>
    <t>08.01.24</t>
    <phoneticPr fontId="2" type="noConversion"/>
  </si>
  <si>
    <t>정비구역지정</t>
    <phoneticPr fontId="2" type="noConversion"/>
  </si>
  <si>
    <t>B-08</t>
    <phoneticPr fontId="2" type="noConversion"/>
  </si>
  <si>
    <t>신정4동 901-3 일원</t>
    <phoneticPr fontId="2" type="noConversion"/>
  </si>
  <si>
    <t>06.07.26</t>
    <phoneticPr fontId="2" type="noConversion"/>
  </si>
  <si>
    <t>08.04.03</t>
    <phoneticPr fontId="2" type="noConversion"/>
  </si>
  <si>
    <t>09.09.11</t>
    <phoneticPr fontId="2" type="noConversion"/>
  </si>
  <si>
    <t>B-14</t>
    <phoneticPr fontId="2" type="noConversion"/>
  </si>
  <si>
    <t>야음동 350-5번지 일원</t>
    <phoneticPr fontId="2" type="noConversion"/>
  </si>
  <si>
    <t>B-16</t>
    <phoneticPr fontId="2" type="noConversion"/>
  </si>
  <si>
    <t>신정동 135-9 일원</t>
    <phoneticPr fontId="2" type="noConversion"/>
  </si>
  <si>
    <t>추진위승인</t>
    <phoneticPr fontId="2" type="noConversion"/>
  </si>
  <si>
    <t>07.01.19</t>
    <phoneticPr fontId="2" type="noConversion"/>
  </si>
  <si>
    <t>06.09.27</t>
    <phoneticPr fontId="2" type="noConversion"/>
  </si>
  <si>
    <t>07.07.04</t>
    <phoneticPr fontId="2" type="noConversion"/>
  </si>
  <si>
    <t>10.04.22</t>
    <phoneticPr fontId="2" type="noConversion"/>
  </si>
  <si>
    <t>07.08.23</t>
    <phoneticPr fontId="2" type="noConversion"/>
  </si>
  <si>
    <t>12.02.06</t>
    <phoneticPr fontId="2" type="noConversion"/>
  </si>
  <si>
    <t>12.06.26</t>
    <phoneticPr fontId="2" type="noConversion"/>
  </si>
  <si>
    <t>A-04</t>
    <phoneticPr fontId="2" type="noConversion"/>
  </si>
  <si>
    <t>A-01</t>
    <phoneticPr fontId="2" type="noConversion"/>
  </si>
  <si>
    <t>동동 421번지 일원</t>
    <phoneticPr fontId="2" type="noConversion"/>
  </si>
  <si>
    <t>교동 190-4번지 일원</t>
    <phoneticPr fontId="2" type="noConversion"/>
  </si>
  <si>
    <t>복산동 460-72번지 일원</t>
    <phoneticPr fontId="2" type="noConversion"/>
  </si>
  <si>
    <t>B-10</t>
    <phoneticPr fontId="2" type="noConversion"/>
  </si>
  <si>
    <t>학성동 39번지 일원</t>
    <phoneticPr fontId="2" type="noConversion"/>
  </si>
  <si>
    <t>B-11</t>
    <phoneticPr fontId="2" type="noConversion"/>
  </si>
  <si>
    <t>남외동 52-4번지 일원</t>
    <phoneticPr fontId="2" type="noConversion"/>
  </si>
  <si>
    <t>08.11.26</t>
    <phoneticPr fontId="2" type="noConversion"/>
  </si>
  <si>
    <t>C-01</t>
    <phoneticPr fontId="2" type="noConversion"/>
  </si>
  <si>
    <t>우정동 284-1 일원</t>
    <phoneticPr fontId="2" type="noConversion"/>
  </si>
  <si>
    <t>사업시행인가</t>
    <phoneticPr fontId="2" type="noConversion"/>
  </si>
  <si>
    <t>A-02</t>
    <phoneticPr fontId="2" type="noConversion"/>
  </si>
  <si>
    <t>15.08.27</t>
    <phoneticPr fontId="2" type="noConversion"/>
  </si>
  <si>
    <t>11.05.27</t>
    <phoneticPr fontId="2" type="noConversion"/>
  </si>
  <si>
    <t>11.11.10</t>
    <phoneticPr fontId="2" type="noConversion"/>
  </si>
  <si>
    <t>15.12.08</t>
  </si>
  <si>
    <t>총    계</t>
    <phoneticPr fontId="2" type="noConversion"/>
  </si>
  <si>
    <t>구  분</t>
    <phoneticPr fontId="2" type="noConversion"/>
  </si>
  <si>
    <t>위      치</t>
    <phoneticPr fontId="2" type="noConversion"/>
  </si>
  <si>
    <t>비   고</t>
    <phoneticPr fontId="2" type="noConversion"/>
  </si>
  <si>
    <t>정비계획
수립시기</t>
    <phoneticPr fontId="2" type="noConversion"/>
  </si>
  <si>
    <t>기수립</t>
    <phoneticPr fontId="2" type="noConversion"/>
  </si>
  <si>
    <t>15.12.31</t>
    <phoneticPr fontId="2" type="noConversion"/>
  </si>
  <si>
    <t>조합설립인가
준비중</t>
    <phoneticPr fontId="2" type="noConversion"/>
  </si>
  <si>
    <t>17.02.27</t>
    <phoneticPr fontId="2" type="noConversion"/>
  </si>
  <si>
    <t>17.6.30</t>
    <phoneticPr fontId="2" type="noConversion"/>
  </si>
  <si>
    <t>04.07.22</t>
    <phoneticPr fontId="2" type="noConversion"/>
  </si>
  <si>
    <t>19.6.28</t>
    <phoneticPr fontId="2" type="noConversion"/>
  </si>
  <si>
    <t>A-11</t>
    <phoneticPr fontId="2" type="noConversion"/>
  </si>
  <si>
    <t>청량읍 상남리 727-1번지 일원</t>
    <phoneticPr fontId="2" type="noConversion"/>
  </si>
  <si>
    <t>19.09.19</t>
    <phoneticPr fontId="2" type="noConversion"/>
  </si>
  <si>
    <t>상개동 154-1번지 일원</t>
    <phoneticPr fontId="2" type="noConversion"/>
  </si>
  <si>
    <t>염포동 521-1 일원</t>
    <phoneticPr fontId="2" type="noConversion"/>
  </si>
  <si>
    <t>19.09.19.</t>
    <phoneticPr fontId="2" type="noConversion"/>
  </si>
  <si>
    <t>공사중</t>
    <phoneticPr fontId="2" type="noConversion"/>
  </si>
  <si>
    <t>08.05.15</t>
    <phoneticPr fontId="2" type="noConversion"/>
  </si>
  <si>
    <t>20.02.27</t>
    <phoneticPr fontId="2" type="noConversion"/>
  </si>
  <si>
    <t>18.11.26</t>
    <phoneticPr fontId="2" type="noConversion"/>
  </si>
  <si>
    <t>구군</t>
    <phoneticPr fontId="2" type="noConversion"/>
  </si>
  <si>
    <t>중구</t>
    <phoneticPr fontId="2" type="noConversion"/>
  </si>
  <si>
    <t>남구</t>
    <phoneticPr fontId="2" type="noConversion"/>
  </si>
  <si>
    <t>동구</t>
    <phoneticPr fontId="2" type="noConversion"/>
  </si>
  <si>
    <t>북구</t>
    <phoneticPr fontId="2" type="noConversion"/>
  </si>
  <si>
    <t>울주군</t>
    <phoneticPr fontId="2" type="noConversion"/>
  </si>
  <si>
    <t>사업유형</t>
    <phoneticPr fontId="2" type="noConversion"/>
  </si>
  <si>
    <t>주거환경개선</t>
    <phoneticPr fontId="2" type="noConversion"/>
  </si>
  <si>
    <t>재개발</t>
    <phoneticPr fontId="2" type="noConversion"/>
  </si>
  <si>
    <t>재건축</t>
    <phoneticPr fontId="2" type="noConversion"/>
  </si>
  <si>
    <t>주거환경개선</t>
    <phoneticPr fontId="2" type="noConversion"/>
  </si>
  <si>
    <t>주거환경개선</t>
    <phoneticPr fontId="2" type="noConversion"/>
  </si>
  <si>
    <t>21.01.22</t>
    <phoneticPr fontId="2" type="noConversion"/>
  </si>
  <si>
    <t>20.07.21</t>
    <phoneticPr fontId="2" type="noConversion"/>
  </si>
  <si>
    <t>정비구역지정 추진</t>
    <phoneticPr fontId="2" type="noConversion"/>
  </si>
  <si>
    <t>안전진단 추진</t>
    <phoneticPr fontId="2" type="noConversion"/>
  </si>
  <si>
    <t>관리처분
인     가</t>
    <phoneticPr fontId="2" type="noConversion"/>
  </si>
  <si>
    <t>사업시행 
인     가</t>
    <phoneticPr fontId="2" type="noConversion"/>
  </si>
  <si>
    <t>조합설립
인     가</t>
    <phoneticPr fontId="2" type="noConversion"/>
  </si>
  <si>
    <t>정비구역
지     정</t>
    <phoneticPr fontId="2" type="noConversion"/>
  </si>
  <si>
    <t>추진위
승   인</t>
    <phoneticPr fontId="2" type="noConversion"/>
  </si>
  <si>
    <t>A-01</t>
    <phoneticPr fontId="2" type="noConversion"/>
  </si>
  <si>
    <t xml:space="preserve">■ 정비(예정)구역 현황  </t>
    <phoneticPr fontId="2" type="noConversion"/>
  </si>
  <si>
    <t>2030 울산광역시 도시정비기본계획</t>
    <phoneticPr fontId="2" type="noConversion"/>
  </si>
  <si>
    <t>■ 정비(예정)구역 : 전체 22개소 (2021. 2. 25. 현재)</t>
    <phoneticPr fontId="2" type="noConversion"/>
  </si>
  <si>
    <t>주거환경개선
사업(예정)구역</t>
    <phoneticPr fontId="2" type="noConversion"/>
  </si>
  <si>
    <t>주택재개발
사업(예정)구역</t>
    <phoneticPr fontId="2" type="noConversion"/>
  </si>
  <si>
    <t>주택재건축
사업(예정)구역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</si>
</sst>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yy&quot;-&quot;m&quot;-&quot;d;@"/>
    <numFmt numFmtId="177" formatCode="0.0_ "/>
    <numFmt numFmtId="178" formatCode="#,##0.0_);[Red]\(#,##0.0\)"/>
  </numFmts>
  <fonts count="1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헤드라인M"/>
      <family val="1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2"/>
      <name val="굴림"/>
      <family val="3"/>
      <charset val="129"/>
    </font>
    <font>
      <sz val="11"/>
      <color indexed="8"/>
      <name val="굴림"/>
      <family val="3"/>
      <charset val="129"/>
    </font>
    <font>
      <sz val="12"/>
      <color indexed="10"/>
      <name val="굴림"/>
      <family val="3"/>
      <charset val="129"/>
    </font>
    <font>
      <sz val="12"/>
      <color indexed="8"/>
      <name val="굴림"/>
      <family val="3"/>
      <charset val="129"/>
    </font>
    <font>
      <sz val="16"/>
      <name val="HY헤드라인M"/>
      <family val="1"/>
      <charset val="129"/>
    </font>
    <font>
      <b/>
      <sz val="11"/>
      <color indexed="8"/>
      <name val="굴림"/>
      <family val="3"/>
      <charset val="129"/>
    </font>
    <font>
      <sz val="14"/>
      <name val="HY헤드라인M"/>
      <family val="1"/>
      <charset val="129"/>
    </font>
    <font>
      <sz val="22"/>
      <name val="HY헤드라인M"/>
      <family val="1"/>
      <charset val="129"/>
    </font>
    <font>
      <b/>
      <sz val="14"/>
      <color rgb="FF0070C0"/>
      <name val="굴림"/>
      <family val="3"/>
      <charset val="129"/>
    </font>
    <font>
      <sz val="14"/>
      <color rgb="FF0070C0"/>
      <name val="굴림"/>
      <family val="3"/>
      <charset val="129"/>
    </font>
    <font>
      <b/>
      <sz val="11"/>
      <color rgb="FFFF0000"/>
      <name val="굴림"/>
      <family val="3"/>
      <charset val="129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41" fontId="4" fillId="0" borderId="0" xfId="1" applyFont="1">
      <alignment vertical="center"/>
    </xf>
    <xf numFmtId="178" fontId="4" fillId="0" borderId="0" xfId="1" applyNumberFormat="1" applyFont="1">
      <alignment vertical="center"/>
    </xf>
    <xf numFmtId="41" fontId="4" fillId="0" borderId="0" xfId="1" applyFont="1" applyAlignment="1">
      <alignment horizontal="center" vertical="center"/>
    </xf>
    <xf numFmtId="41" fontId="5" fillId="0" borderId="4" xfId="1" applyFont="1" applyBorder="1" applyAlignment="1">
      <alignment horizontal="center" vertical="center" wrapText="1"/>
    </xf>
    <xf numFmtId="41" fontId="5" fillId="0" borderId="6" xfId="1" applyFont="1" applyBorder="1" applyAlignment="1">
      <alignment horizontal="center" vertical="center"/>
    </xf>
    <xf numFmtId="41" fontId="5" fillId="0" borderId="15" xfId="1" applyFont="1" applyBorder="1" applyAlignment="1">
      <alignment horizontal="center" vertical="center" wrapText="1"/>
    </xf>
    <xf numFmtId="41" fontId="5" fillId="0" borderId="8" xfId="1" applyFont="1" applyBorder="1" applyAlignment="1">
      <alignment horizontal="center" vertical="center"/>
    </xf>
    <xf numFmtId="41" fontId="3" fillId="0" borderId="0" xfId="1" applyFo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1" fontId="5" fillId="2" borderId="17" xfId="1" applyFont="1" applyFill="1" applyBorder="1" applyAlignment="1">
      <alignment horizontal="center" vertical="center"/>
    </xf>
    <xf numFmtId="178" fontId="5" fillId="2" borderId="17" xfId="1" applyNumberFormat="1" applyFont="1" applyFill="1" applyBorder="1" applyAlignment="1">
      <alignment horizontal="center" vertical="center"/>
    </xf>
    <xf numFmtId="41" fontId="14" fillId="0" borderId="13" xfId="1" applyFont="1" applyBorder="1" applyAlignment="1">
      <alignment horizontal="center" vertical="center"/>
    </xf>
    <xf numFmtId="41" fontId="14" fillId="0" borderId="3" xfId="1" applyFont="1" applyBorder="1" applyAlignment="1">
      <alignment horizontal="center" vertical="center"/>
    </xf>
    <xf numFmtId="41" fontId="15" fillId="0" borderId="0" xfId="1" applyFont="1" applyAlignment="1">
      <alignment horizontal="center" vertical="center"/>
    </xf>
    <xf numFmtId="41" fontId="14" fillId="0" borderId="1" xfId="1" applyFont="1" applyBorder="1" applyAlignment="1">
      <alignment horizontal="right" vertical="center"/>
    </xf>
    <xf numFmtId="178" fontId="14" fillId="0" borderId="1" xfId="0" applyNumberFormat="1" applyFont="1" applyBorder="1" applyAlignment="1">
      <alignment horizontal="right" vertical="center"/>
    </xf>
    <xf numFmtId="178" fontId="14" fillId="0" borderId="1" xfId="1" applyNumberFormat="1" applyFont="1" applyBorder="1" applyAlignment="1">
      <alignment horizontal="right" vertical="center"/>
    </xf>
    <xf numFmtId="41" fontId="5" fillId="0" borderId="5" xfId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41" fontId="5" fillId="0" borderId="7" xfId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41" fontId="13" fillId="0" borderId="0" xfId="1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41" fontId="13" fillId="0" borderId="0" xfId="1" applyFont="1" applyAlignment="1">
      <alignment horizontal="center" vertical="center"/>
    </xf>
    <xf numFmtId="41" fontId="5" fillId="2" borderId="19" xfId="1" applyFont="1" applyFill="1" applyBorder="1" applyAlignment="1">
      <alignment horizontal="center" vertical="center" wrapText="1"/>
    </xf>
    <xf numFmtId="41" fontId="5" fillId="2" borderId="20" xfId="1" applyFont="1" applyFill="1" applyBorder="1" applyAlignment="1">
      <alignment horizontal="center" vertical="center"/>
    </xf>
    <xf numFmtId="41" fontId="5" fillId="2" borderId="21" xfId="1" applyFont="1" applyFill="1" applyBorder="1" applyAlignment="1">
      <alignment horizontal="center" vertical="center"/>
    </xf>
    <xf numFmtId="41" fontId="5" fillId="2" borderId="18" xfId="1" applyFont="1" applyFill="1" applyBorder="1" applyAlignment="1">
      <alignment horizontal="center" vertical="center"/>
    </xf>
    <xf numFmtId="41" fontId="5" fillId="2" borderId="22" xfId="1" applyFont="1" applyFill="1" applyBorder="1" applyAlignment="1">
      <alignment horizontal="center" vertical="center"/>
    </xf>
    <xf numFmtId="41" fontId="5" fillId="2" borderId="19" xfId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wrapText="1" indent="1"/>
    </xf>
    <xf numFmtId="178" fontId="5" fillId="0" borderId="1" xfId="0" applyNumberFormat="1" applyFont="1" applyBorder="1" applyAlignment="1">
      <alignment horizontal="right" vertical="center" wrapText="1" indent="1"/>
    </xf>
    <xf numFmtId="178" fontId="4" fillId="0" borderId="5" xfId="0" applyNumberFormat="1" applyFont="1" applyBorder="1" applyAlignment="1">
      <alignment horizontal="right" vertical="center" wrapText="1" indent="1"/>
    </xf>
    <xf numFmtId="0" fontId="4" fillId="0" borderId="5" xfId="0" applyFont="1" applyBorder="1" applyAlignment="1">
      <alignment horizontal="right" vertical="center" wrapText="1" indent="1"/>
    </xf>
    <xf numFmtId="0" fontId="4" fillId="0" borderId="5" xfId="0" applyFont="1" applyBorder="1" applyAlignment="1">
      <alignment horizontal="right" vertical="center" indent="1"/>
    </xf>
    <xf numFmtId="0" fontId="7" fillId="0" borderId="5" xfId="0" applyFont="1" applyBorder="1" applyAlignment="1">
      <alignment horizontal="right" vertical="center" wrapText="1" indent="1"/>
    </xf>
    <xf numFmtId="178" fontId="4" fillId="0" borderId="5" xfId="0" applyNumberFormat="1" applyFont="1" applyBorder="1" applyAlignment="1">
      <alignment horizontal="right" vertical="center" wrapText="1" indent="1" shrinkToFit="1"/>
    </xf>
    <xf numFmtId="177" fontId="4" fillId="0" borderId="5" xfId="0" applyNumberFormat="1" applyFont="1" applyBorder="1" applyAlignment="1">
      <alignment horizontal="right" vertical="center" wrapText="1" indent="1"/>
    </xf>
    <xf numFmtId="0" fontId="4" fillId="0" borderId="5" xfId="0" applyFont="1" applyFill="1" applyBorder="1" applyAlignment="1">
      <alignment horizontal="right" vertical="center" wrapText="1" indent="1"/>
    </xf>
    <xf numFmtId="177" fontId="7" fillId="0" borderId="5" xfId="0" applyNumberFormat="1" applyFont="1" applyBorder="1" applyAlignment="1">
      <alignment horizontal="right" vertical="center" wrapText="1" indent="1"/>
    </xf>
    <xf numFmtId="0" fontId="7" fillId="0" borderId="5" xfId="0" applyFont="1" applyFill="1" applyBorder="1" applyAlignment="1">
      <alignment horizontal="righ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 shrinkToFit="1"/>
    </xf>
    <xf numFmtId="0" fontId="7" fillId="0" borderId="5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5" xfId="0" applyFont="1" applyFill="1" applyBorder="1" applyAlignment="1">
      <alignment horizontal="left" vertical="center" indent="1"/>
    </xf>
    <xf numFmtId="0" fontId="7" fillId="0" borderId="5" xfId="0" applyFont="1" applyFill="1" applyBorder="1" applyAlignment="1">
      <alignment horizontal="left" vertical="center" wrapText="1" indent="1"/>
    </xf>
    <xf numFmtId="41" fontId="12" fillId="0" borderId="0" xfId="1" applyFont="1" applyAlignment="1">
      <alignment horizontal="left" vertical="center"/>
    </xf>
    <xf numFmtId="41" fontId="12" fillId="0" borderId="0" xfId="1" applyFont="1">
      <alignment vertical="center"/>
    </xf>
    <xf numFmtId="41" fontId="5" fillId="0" borderId="0" xfId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 indent="1" shrinkToFit="1"/>
    </xf>
    <xf numFmtId="0" fontId="7" fillId="0" borderId="5" xfId="0" quotePrefix="1" applyFont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right" vertical="center" wrapText="1" indent="1"/>
    </xf>
    <xf numFmtId="0" fontId="9" fillId="0" borderId="7" xfId="0" applyFont="1" applyBorder="1">
      <alignment vertical="center"/>
    </xf>
    <xf numFmtId="0" fontId="17" fillId="0" borderId="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zoomScaleNormal="100" workbookViewId="0">
      <selection activeCell="D12" sqref="D12"/>
    </sheetView>
  </sheetViews>
  <sheetFormatPr defaultColWidth="7.21875" defaultRowHeight="13.5" x14ac:dyDescent="0.15"/>
  <cols>
    <col min="1" max="1" width="12.6640625" style="35" bestFit="1" customWidth="1"/>
    <col min="2" max="2" width="11.33203125" style="35" customWidth="1"/>
    <col min="3" max="3" width="11.33203125" style="36" customWidth="1"/>
    <col min="4" max="4" width="11.33203125" style="35" customWidth="1"/>
    <col min="5" max="5" width="11.33203125" style="36" customWidth="1"/>
    <col min="6" max="6" width="11.33203125" style="35" customWidth="1"/>
    <col min="7" max="7" width="11.33203125" style="36" customWidth="1"/>
    <col min="8" max="8" width="11.33203125" style="35" customWidth="1"/>
    <col min="9" max="9" width="11.33203125" style="36" customWidth="1"/>
    <col min="10" max="10" width="11" style="35" customWidth="1"/>
    <col min="11" max="16384" width="7.21875" style="35"/>
  </cols>
  <sheetData>
    <row r="1" spans="1:10" s="42" customFormat="1" ht="42.75" customHeight="1" x14ac:dyDescent="0.15">
      <c r="A1" s="73" t="s">
        <v>135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42" customFormat="1" ht="9.7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s="100" customFormat="1" ht="30" customHeight="1" x14ac:dyDescent="0.15">
      <c r="A3" s="99" t="s">
        <v>136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20.25" customHeight="1" thickBot="1" x14ac:dyDescent="0.2">
      <c r="J4" s="101" t="s">
        <v>15</v>
      </c>
    </row>
    <row r="5" spans="1:10" s="37" customFormat="1" ht="47.25" customHeight="1" x14ac:dyDescent="0.15">
      <c r="A5" s="75" t="s">
        <v>91</v>
      </c>
      <c r="B5" s="79" t="s">
        <v>90</v>
      </c>
      <c r="C5" s="79"/>
      <c r="D5" s="74" t="s">
        <v>137</v>
      </c>
      <c r="E5" s="74"/>
      <c r="F5" s="74" t="s">
        <v>138</v>
      </c>
      <c r="G5" s="74"/>
      <c r="H5" s="74" t="s">
        <v>139</v>
      </c>
      <c r="I5" s="74"/>
      <c r="J5" s="77" t="s">
        <v>24</v>
      </c>
    </row>
    <row r="6" spans="1:10" s="37" customFormat="1" ht="29.25" customHeight="1" thickBot="1" x14ac:dyDescent="0.2">
      <c r="A6" s="76"/>
      <c r="B6" s="48" t="s">
        <v>25</v>
      </c>
      <c r="C6" s="49" t="s">
        <v>19</v>
      </c>
      <c r="D6" s="48" t="s">
        <v>25</v>
      </c>
      <c r="E6" s="49" t="s">
        <v>19</v>
      </c>
      <c r="F6" s="48" t="s">
        <v>25</v>
      </c>
      <c r="G6" s="49" t="s">
        <v>19</v>
      </c>
      <c r="H6" s="48" t="s">
        <v>25</v>
      </c>
      <c r="I6" s="49" t="s">
        <v>19</v>
      </c>
      <c r="J6" s="78"/>
    </row>
    <row r="7" spans="1:10" s="52" customFormat="1" ht="59.25" customHeight="1" thickTop="1" x14ac:dyDescent="0.15">
      <c r="A7" s="50" t="s">
        <v>27</v>
      </c>
      <c r="B7" s="53">
        <f>D7+F7+H7</f>
        <v>22</v>
      </c>
      <c r="C7" s="54">
        <f>E7+G7+I7</f>
        <v>1783.9</v>
      </c>
      <c r="D7" s="53">
        <f t="shared" ref="D7:I7" si="0">SUM(D8:D12)</f>
        <v>5</v>
      </c>
      <c r="E7" s="54">
        <f t="shared" si="0"/>
        <v>249.29999999999998</v>
      </c>
      <c r="F7" s="53">
        <f t="shared" si="0"/>
        <v>13</v>
      </c>
      <c r="G7" s="55">
        <f t="shared" si="0"/>
        <v>1351.7</v>
      </c>
      <c r="H7" s="53">
        <f t="shared" si="0"/>
        <v>4</v>
      </c>
      <c r="I7" s="55">
        <f t="shared" si="0"/>
        <v>182.9</v>
      </c>
      <c r="J7" s="51"/>
    </row>
    <row r="8" spans="1:10" s="37" customFormat="1" ht="59.25" customHeight="1" x14ac:dyDescent="0.15">
      <c r="A8" s="38" t="s">
        <v>1</v>
      </c>
      <c r="B8" s="56">
        <f>D8+F8+H8</f>
        <v>6</v>
      </c>
      <c r="C8" s="57">
        <f>E8+G8+I8</f>
        <v>719.89999999999986</v>
      </c>
      <c r="D8" s="56">
        <v>1</v>
      </c>
      <c r="E8" s="57">
        <f>'정비(예정)구역'!F5</f>
        <v>53</v>
      </c>
      <c r="F8" s="56">
        <v>4</v>
      </c>
      <c r="G8" s="57">
        <f>'정비(예정)구역'!F6+'정비(예정)구역'!F7+'정비(예정)구역'!F8+'정비(예정)구역'!F9</f>
        <v>664.59999999999991</v>
      </c>
      <c r="H8" s="56">
        <v>1</v>
      </c>
      <c r="I8" s="57">
        <f>'정비(예정)구역'!F10</f>
        <v>2.2999999999999998</v>
      </c>
      <c r="J8" s="39"/>
    </row>
    <row r="9" spans="1:10" s="37" customFormat="1" ht="59.25" customHeight="1" x14ac:dyDescent="0.15">
      <c r="A9" s="38" t="s">
        <v>2</v>
      </c>
      <c r="B9" s="56">
        <f t="shared" ref="B9:B12" si="1">D9+F9+H9</f>
        <v>10</v>
      </c>
      <c r="C9" s="57">
        <f t="shared" ref="C9:C12" si="2">E9+G9+I9</f>
        <v>723</v>
      </c>
      <c r="D9" s="56">
        <v>1</v>
      </c>
      <c r="E9" s="57">
        <f>'정비(예정)구역'!F11</f>
        <v>14.1</v>
      </c>
      <c r="F9" s="56">
        <v>7</v>
      </c>
      <c r="G9" s="57">
        <f>'정비(예정)구역'!F12+'정비(예정)구역'!F13+'정비(예정)구역'!F14+'정비(예정)구역'!F15+'정비(예정)구역'!F16+'정비(예정)구역'!F17+'정비(예정)구역'!F18</f>
        <v>565.20000000000005</v>
      </c>
      <c r="H9" s="56">
        <v>2</v>
      </c>
      <c r="I9" s="57">
        <f>'정비(예정)구역'!F19+'정비(예정)구역'!F20</f>
        <v>143.69999999999999</v>
      </c>
      <c r="J9" s="39"/>
    </row>
    <row r="10" spans="1:10" s="37" customFormat="1" ht="59.25" customHeight="1" x14ac:dyDescent="0.15">
      <c r="A10" s="38" t="s">
        <v>3</v>
      </c>
      <c r="B10" s="56">
        <f t="shared" si="1"/>
        <v>3</v>
      </c>
      <c r="C10" s="57">
        <f t="shared" si="2"/>
        <v>162</v>
      </c>
      <c r="D10" s="56">
        <v>1</v>
      </c>
      <c r="E10" s="57">
        <f>'정비(예정)구역'!F21</f>
        <v>63.6</v>
      </c>
      <c r="F10" s="56">
        <v>1</v>
      </c>
      <c r="G10" s="57">
        <f>'정비(예정)구역'!F22</f>
        <v>61.5</v>
      </c>
      <c r="H10" s="56">
        <v>1</v>
      </c>
      <c r="I10" s="57">
        <f>'정비(예정)구역'!F23</f>
        <v>36.9</v>
      </c>
      <c r="J10" s="39"/>
    </row>
    <row r="11" spans="1:10" s="37" customFormat="1" ht="59.25" customHeight="1" x14ac:dyDescent="0.15">
      <c r="A11" s="38" t="s">
        <v>4</v>
      </c>
      <c r="B11" s="56">
        <f t="shared" si="1"/>
        <v>2</v>
      </c>
      <c r="C11" s="57">
        <f t="shared" si="2"/>
        <v>135.9</v>
      </c>
      <c r="D11" s="56">
        <v>1</v>
      </c>
      <c r="E11" s="57">
        <f>'정비(예정)구역'!F24</f>
        <v>75.5</v>
      </c>
      <c r="F11" s="56">
        <v>1</v>
      </c>
      <c r="G11" s="57">
        <f>'정비(예정)구역'!F25</f>
        <v>60.4</v>
      </c>
      <c r="H11" s="56"/>
      <c r="I11" s="57"/>
      <c r="J11" s="39"/>
    </row>
    <row r="12" spans="1:10" s="37" customFormat="1" ht="59.25" customHeight="1" thickBot="1" x14ac:dyDescent="0.2">
      <c r="A12" s="40" t="s">
        <v>5</v>
      </c>
      <c r="B12" s="58">
        <f t="shared" si="1"/>
        <v>1</v>
      </c>
      <c r="C12" s="59">
        <f t="shared" si="2"/>
        <v>43.1</v>
      </c>
      <c r="D12" s="58">
        <v>1</v>
      </c>
      <c r="E12" s="59">
        <f>'정비(예정)구역'!F26</f>
        <v>43.1</v>
      </c>
      <c r="F12" s="58">
        <v>0</v>
      </c>
      <c r="G12" s="58">
        <v>0</v>
      </c>
      <c r="H12" s="58">
        <v>0</v>
      </c>
      <c r="I12" s="58">
        <v>0</v>
      </c>
      <c r="J12" s="41"/>
    </row>
  </sheetData>
  <mergeCells count="8">
    <mergeCell ref="A1:J1"/>
    <mergeCell ref="D5:E5"/>
    <mergeCell ref="F5:G5"/>
    <mergeCell ref="A5:A6"/>
    <mergeCell ref="J5:J6"/>
    <mergeCell ref="H5:I5"/>
    <mergeCell ref="A3:J3"/>
    <mergeCell ref="B5:C5"/>
  </mergeCells>
  <phoneticPr fontId="2" type="noConversion"/>
  <pageMargins left="0.74803149606299213" right="0.82677165354330717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zoomScaleNormal="100" zoomScaleSheetLayoutView="100" workbookViewId="0">
      <selection activeCell="E25" sqref="E25"/>
    </sheetView>
  </sheetViews>
  <sheetFormatPr defaultRowHeight="13.5" x14ac:dyDescent="0.15"/>
  <cols>
    <col min="1" max="1" width="7.109375" style="9" bestFit="1" customWidth="1"/>
    <col min="2" max="2" width="7.109375" style="9" customWidth="1"/>
    <col min="3" max="3" width="10.44140625" style="9" bestFit="1" customWidth="1"/>
    <col min="4" max="4" width="11" style="9" customWidth="1"/>
    <col min="5" max="5" width="27.21875" style="1" customWidth="1"/>
    <col min="6" max="6" width="11.6640625" style="10" customWidth="1"/>
    <col min="7" max="7" width="9.5546875" style="10" customWidth="1"/>
    <col min="8" max="13" width="9.5546875" style="1" customWidth="1"/>
    <col min="14" max="14" width="9.33203125" style="1" customWidth="1"/>
    <col min="15" max="15" width="14.5546875" style="1" customWidth="1"/>
    <col min="16" max="16384" width="8.88671875" style="1"/>
  </cols>
  <sheetData>
    <row r="1" spans="1:15" ht="38.25" customHeight="1" x14ac:dyDescent="0.15">
      <c r="A1" s="80" t="s">
        <v>134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21" thickBot="1" x14ac:dyDescent="0.2">
      <c r="A2" s="11"/>
      <c r="B2" s="72"/>
      <c r="C2" s="63"/>
      <c r="D2" s="63"/>
      <c r="E2" s="11"/>
      <c r="F2" s="11"/>
      <c r="G2" s="11"/>
      <c r="H2" s="11"/>
      <c r="I2" s="11"/>
      <c r="J2" s="11"/>
      <c r="K2" s="11"/>
      <c r="L2" s="11"/>
      <c r="M2" s="11"/>
      <c r="N2" s="11"/>
      <c r="O2" s="43" t="s">
        <v>26</v>
      </c>
    </row>
    <row r="3" spans="1:15" s="2" customFormat="1" ht="34.5" customHeight="1" thickBot="1" x14ac:dyDescent="0.2">
      <c r="A3" s="12" t="s">
        <v>17</v>
      </c>
      <c r="B3" s="16" t="s">
        <v>112</v>
      </c>
      <c r="C3" s="13" t="s">
        <v>18</v>
      </c>
      <c r="D3" s="13" t="s">
        <v>118</v>
      </c>
      <c r="E3" s="13" t="s">
        <v>92</v>
      </c>
      <c r="F3" s="13" t="s">
        <v>19</v>
      </c>
      <c r="G3" s="14" t="s">
        <v>132</v>
      </c>
      <c r="H3" s="14" t="s">
        <v>131</v>
      </c>
      <c r="I3" s="14" t="s">
        <v>130</v>
      </c>
      <c r="J3" s="14" t="s">
        <v>129</v>
      </c>
      <c r="K3" s="14" t="s">
        <v>128</v>
      </c>
      <c r="L3" s="13" t="s">
        <v>0</v>
      </c>
      <c r="M3" s="13" t="s">
        <v>7</v>
      </c>
      <c r="N3" s="15" t="s">
        <v>94</v>
      </c>
      <c r="O3" s="34" t="s">
        <v>93</v>
      </c>
    </row>
    <row r="4" spans="1:15" s="2" customFormat="1" ht="34.5" customHeight="1" thickTop="1" x14ac:dyDescent="0.15">
      <c r="A4" s="44"/>
      <c r="B4" s="17"/>
      <c r="C4" s="3"/>
      <c r="D4" s="3"/>
      <c r="E4" s="45"/>
      <c r="F4" s="83">
        <f>SUM(F5:F26)</f>
        <v>1783.8999999999996</v>
      </c>
      <c r="G4" s="3"/>
      <c r="H4" s="4"/>
      <c r="I4" s="3"/>
      <c r="J4" s="3"/>
      <c r="K4" s="3"/>
      <c r="L4" s="3"/>
      <c r="M4" s="3"/>
      <c r="N4" s="46"/>
      <c r="O4" s="5"/>
    </row>
    <row r="5" spans="1:15" s="2" customFormat="1" ht="30" customHeight="1" x14ac:dyDescent="0.15">
      <c r="A5" s="6">
        <v>1</v>
      </c>
      <c r="B5" s="18" t="s">
        <v>113</v>
      </c>
      <c r="C5" s="18" t="s">
        <v>72</v>
      </c>
      <c r="D5" s="64" t="s">
        <v>119</v>
      </c>
      <c r="E5" s="93" t="s">
        <v>74</v>
      </c>
      <c r="F5" s="84">
        <v>53</v>
      </c>
      <c r="G5" s="18"/>
      <c r="H5" s="18" t="s">
        <v>68</v>
      </c>
      <c r="I5" s="31" t="s">
        <v>70</v>
      </c>
      <c r="J5" s="31" t="s">
        <v>70</v>
      </c>
      <c r="K5" s="31" t="s">
        <v>71</v>
      </c>
      <c r="L5" s="31" t="s">
        <v>71</v>
      </c>
      <c r="M5" s="31"/>
      <c r="N5" s="60" t="s">
        <v>95</v>
      </c>
      <c r="O5" s="47" t="s">
        <v>108</v>
      </c>
    </row>
    <row r="6" spans="1:15" s="2" customFormat="1" ht="30" customHeight="1" x14ac:dyDescent="0.15">
      <c r="A6" s="6">
        <v>2</v>
      </c>
      <c r="B6" s="18" t="s">
        <v>113</v>
      </c>
      <c r="C6" s="18" t="s">
        <v>34</v>
      </c>
      <c r="D6" s="81" t="s">
        <v>120</v>
      </c>
      <c r="E6" s="96" t="s">
        <v>75</v>
      </c>
      <c r="F6" s="84">
        <v>329.9</v>
      </c>
      <c r="G6" s="18" t="s">
        <v>65</v>
      </c>
      <c r="H6" s="18" t="s">
        <v>69</v>
      </c>
      <c r="I6" s="18" t="s">
        <v>87</v>
      </c>
      <c r="J6" s="18" t="s">
        <v>111</v>
      </c>
      <c r="K6" s="19"/>
      <c r="L6" s="19"/>
      <c r="M6" s="19"/>
      <c r="N6" s="66" t="s">
        <v>95</v>
      </c>
      <c r="O6" s="28" t="s">
        <v>84</v>
      </c>
    </row>
    <row r="7" spans="1:15" s="2" customFormat="1" ht="30" customHeight="1" x14ac:dyDescent="0.15">
      <c r="A7" s="6">
        <v>3</v>
      </c>
      <c r="B7" s="18" t="s">
        <v>113</v>
      </c>
      <c r="C7" s="18" t="s">
        <v>35</v>
      </c>
      <c r="D7" s="81" t="s">
        <v>120</v>
      </c>
      <c r="E7" s="93" t="s">
        <v>76</v>
      </c>
      <c r="F7" s="84">
        <v>203.7</v>
      </c>
      <c r="G7" s="18" t="s">
        <v>66</v>
      </c>
      <c r="H7" s="18" t="s">
        <v>69</v>
      </c>
      <c r="I7" s="18" t="s">
        <v>88</v>
      </c>
      <c r="J7" s="18" t="s">
        <v>96</v>
      </c>
      <c r="K7" s="18" t="s">
        <v>98</v>
      </c>
      <c r="L7" s="19"/>
      <c r="M7" s="19"/>
      <c r="N7" s="66" t="s">
        <v>95</v>
      </c>
      <c r="O7" s="28" t="s">
        <v>28</v>
      </c>
    </row>
    <row r="8" spans="1:15" s="2" customFormat="1" ht="30" customHeight="1" x14ac:dyDescent="0.15">
      <c r="A8" s="6">
        <v>4</v>
      </c>
      <c r="B8" s="18" t="s">
        <v>113</v>
      </c>
      <c r="C8" s="18" t="s">
        <v>77</v>
      </c>
      <c r="D8" s="81" t="s">
        <v>120</v>
      </c>
      <c r="E8" s="96" t="s">
        <v>78</v>
      </c>
      <c r="F8" s="88">
        <v>59.3</v>
      </c>
      <c r="G8" s="21" t="s">
        <v>67</v>
      </c>
      <c r="H8" s="18"/>
      <c r="I8" s="18"/>
      <c r="J8" s="18"/>
      <c r="K8" s="19"/>
      <c r="L8" s="19"/>
      <c r="M8" s="19"/>
      <c r="N8" s="67">
        <v>2010</v>
      </c>
      <c r="O8" s="28" t="s">
        <v>33</v>
      </c>
    </row>
    <row r="9" spans="1:15" s="2" customFormat="1" ht="30" customHeight="1" x14ac:dyDescent="0.15">
      <c r="A9" s="6">
        <v>5</v>
      </c>
      <c r="B9" s="18" t="s">
        <v>113</v>
      </c>
      <c r="C9" s="18" t="s">
        <v>79</v>
      </c>
      <c r="D9" s="81" t="s">
        <v>120</v>
      </c>
      <c r="E9" s="96" t="s">
        <v>80</v>
      </c>
      <c r="F9" s="84">
        <v>71.7</v>
      </c>
      <c r="G9" s="18" t="s">
        <v>81</v>
      </c>
      <c r="H9" s="18"/>
      <c r="I9" s="18"/>
      <c r="J9" s="18"/>
      <c r="K9" s="19"/>
      <c r="L9" s="19"/>
      <c r="M9" s="19"/>
      <c r="N9" s="67">
        <v>2010</v>
      </c>
      <c r="O9" s="28" t="s">
        <v>33</v>
      </c>
    </row>
    <row r="10" spans="1:15" s="2" customFormat="1" ht="30" customHeight="1" x14ac:dyDescent="0.15">
      <c r="A10" s="6">
        <v>6</v>
      </c>
      <c r="B10" s="18" t="s">
        <v>113</v>
      </c>
      <c r="C10" s="18" t="s">
        <v>82</v>
      </c>
      <c r="D10" s="81" t="s">
        <v>121</v>
      </c>
      <c r="E10" s="96" t="s">
        <v>83</v>
      </c>
      <c r="F10" s="84">
        <v>2.2999999999999998</v>
      </c>
      <c r="G10" s="18" t="s">
        <v>100</v>
      </c>
      <c r="H10" s="18"/>
      <c r="I10" s="18"/>
      <c r="J10" s="18"/>
      <c r="K10" s="19"/>
      <c r="L10" s="19"/>
      <c r="M10" s="19"/>
      <c r="N10" s="67">
        <v>2010</v>
      </c>
      <c r="O10" s="28" t="s">
        <v>33</v>
      </c>
    </row>
    <row r="11" spans="1:15" ht="33" customHeight="1" x14ac:dyDescent="0.15">
      <c r="A11" s="6">
        <v>7</v>
      </c>
      <c r="B11" s="18" t="s">
        <v>114</v>
      </c>
      <c r="C11" s="18" t="s">
        <v>133</v>
      </c>
      <c r="D11" s="64" t="s">
        <v>122</v>
      </c>
      <c r="E11" s="93" t="s">
        <v>105</v>
      </c>
      <c r="F11" s="85">
        <v>14.1</v>
      </c>
      <c r="G11" s="18"/>
      <c r="H11" s="18" t="s">
        <v>104</v>
      </c>
      <c r="I11" s="18"/>
      <c r="J11" s="18"/>
      <c r="K11" s="19"/>
      <c r="L11" s="19"/>
      <c r="M11" s="19"/>
      <c r="N11" s="66" t="s">
        <v>95</v>
      </c>
      <c r="O11" s="32" t="s">
        <v>20</v>
      </c>
    </row>
    <row r="12" spans="1:15" s="7" customFormat="1" ht="33" customHeight="1" x14ac:dyDescent="0.15">
      <c r="A12" s="6">
        <v>8</v>
      </c>
      <c r="B12" s="18" t="s">
        <v>114</v>
      </c>
      <c r="C12" s="18" t="s">
        <v>31</v>
      </c>
      <c r="D12" s="81" t="s">
        <v>120</v>
      </c>
      <c r="E12" s="96" t="s">
        <v>46</v>
      </c>
      <c r="F12" s="85">
        <v>84.8</v>
      </c>
      <c r="G12" s="18" t="s">
        <v>41</v>
      </c>
      <c r="H12" s="18"/>
      <c r="I12" s="18"/>
      <c r="J12" s="18"/>
      <c r="K12" s="19"/>
      <c r="L12" s="19"/>
      <c r="M12" s="19"/>
      <c r="N12" s="67">
        <v>2010</v>
      </c>
      <c r="O12" s="32" t="s">
        <v>33</v>
      </c>
    </row>
    <row r="13" spans="1:15" s="2" customFormat="1" ht="33" customHeight="1" x14ac:dyDescent="0.15">
      <c r="A13" s="6">
        <v>9</v>
      </c>
      <c r="B13" s="18" t="s">
        <v>114</v>
      </c>
      <c r="C13" s="18" t="s">
        <v>32</v>
      </c>
      <c r="D13" s="81" t="s">
        <v>120</v>
      </c>
      <c r="E13" s="96" t="s">
        <v>47</v>
      </c>
      <c r="F13" s="85">
        <v>45.8</v>
      </c>
      <c r="G13" s="18" t="s">
        <v>48</v>
      </c>
      <c r="H13" s="18"/>
      <c r="I13" s="18"/>
      <c r="J13" s="18"/>
      <c r="K13" s="19"/>
      <c r="L13" s="19"/>
      <c r="M13" s="19"/>
      <c r="N13" s="67">
        <v>2010</v>
      </c>
      <c r="O13" s="32" t="s">
        <v>49</v>
      </c>
    </row>
    <row r="14" spans="1:15" s="2" customFormat="1" ht="33" customHeight="1" x14ac:dyDescent="0.15">
      <c r="A14" s="6">
        <v>10</v>
      </c>
      <c r="B14" s="18" t="s">
        <v>114</v>
      </c>
      <c r="C14" s="18" t="s">
        <v>34</v>
      </c>
      <c r="D14" s="81" t="s">
        <v>120</v>
      </c>
      <c r="E14" s="96" t="s">
        <v>50</v>
      </c>
      <c r="F14" s="89">
        <v>66</v>
      </c>
      <c r="G14" s="18"/>
      <c r="H14" s="18"/>
      <c r="I14" s="18"/>
      <c r="J14" s="18"/>
      <c r="K14" s="19"/>
      <c r="L14" s="19"/>
      <c r="M14" s="19"/>
      <c r="N14" s="66">
        <v>2020</v>
      </c>
      <c r="O14" s="32" t="s">
        <v>126</v>
      </c>
    </row>
    <row r="15" spans="1:15" s="2" customFormat="1" ht="33" customHeight="1" x14ac:dyDescent="0.15">
      <c r="A15" s="6">
        <v>11</v>
      </c>
      <c r="B15" s="18" t="s">
        <v>114</v>
      </c>
      <c r="C15" s="22" t="s">
        <v>51</v>
      </c>
      <c r="D15" s="81" t="s">
        <v>120</v>
      </c>
      <c r="E15" s="97" t="s">
        <v>52</v>
      </c>
      <c r="F15" s="90">
        <v>81.900000000000006</v>
      </c>
      <c r="G15" s="22" t="s">
        <v>48</v>
      </c>
      <c r="H15" s="22" t="s">
        <v>53</v>
      </c>
      <c r="I15" s="22"/>
      <c r="J15" s="22"/>
      <c r="K15" s="23"/>
      <c r="L15" s="23"/>
      <c r="M15" s="23"/>
      <c r="N15" s="68" t="s">
        <v>95</v>
      </c>
      <c r="O15" s="32" t="s">
        <v>54</v>
      </c>
    </row>
    <row r="16" spans="1:15" s="2" customFormat="1" ht="33" customHeight="1" x14ac:dyDescent="0.15">
      <c r="A16" s="6">
        <v>12</v>
      </c>
      <c r="B16" s="18" t="s">
        <v>114</v>
      </c>
      <c r="C16" s="18" t="s">
        <v>55</v>
      </c>
      <c r="D16" s="81" t="s">
        <v>120</v>
      </c>
      <c r="E16" s="96" t="s">
        <v>56</v>
      </c>
      <c r="F16" s="85">
        <v>110.8</v>
      </c>
      <c r="G16" s="18" t="s">
        <v>57</v>
      </c>
      <c r="H16" s="18" t="s">
        <v>58</v>
      </c>
      <c r="I16" s="18" t="s">
        <v>59</v>
      </c>
      <c r="J16" s="18" t="s">
        <v>99</v>
      </c>
      <c r="K16" s="19" t="s">
        <v>110</v>
      </c>
      <c r="L16" s="19"/>
      <c r="M16" s="19"/>
      <c r="N16" s="66" t="s">
        <v>95</v>
      </c>
      <c r="O16" s="32" t="s">
        <v>28</v>
      </c>
    </row>
    <row r="17" spans="1:15" s="8" customFormat="1" ht="33" customHeight="1" x14ac:dyDescent="0.15">
      <c r="A17" s="6">
        <v>13</v>
      </c>
      <c r="B17" s="18" t="s">
        <v>114</v>
      </c>
      <c r="C17" s="20" t="s">
        <v>60</v>
      </c>
      <c r="D17" s="81" t="s">
        <v>120</v>
      </c>
      <c r="E17" s="95" t="s">
        <v>61</v>
      </c>
      <c r="F17" s="87">
        <v>90.8</v>
      </c>
      <c r="G17" s="20" t="s">
        <v>41</v>
      </c>
      <c r="H17" s="20" t="s">
        <v>109</v>
      </c>
      <c r="I17" s="20" t="s">
        <v>89</v>
      </c>
      <c r="J17" s="20" t="s">
        <v>101</v>
      </c>
      <c r="K17" s="20" t="s">
        <v>124</v>
      </c>
      <c r="L17" s="20"/>
      <c r="M17" s="20"/>
      <c r="N17" s="69" t="s">
        <v>95</v>
      </c>
      <c r="O17" s="32" t="s">
        <v>28</v>
      </c>
    </row>
    <row r="18" spans="1:15" s="8" customFormat="1" ht="33" customHeight="1" x14ac:dyDescent="0.15">
      <c r="A18" s="6">
        <v>14</v>
      </c>
      <c r="B18" s="18" t="s">
        <v>114</v>
      </c>
      <c r="C18" s="20" t="s">
        <v>62</v>
      </c>
      <c r="D18" s="81" t="s">
        <v>120</v>
      </c>
      <c r="E18" s="95" t="s">
        <v>63</v>
      </c>
      <c r="F18" s="91">
        <v>85.1</v>
      </c>
      <c r="G18" s="61" t="s">
        <v>42</v>
      </c>
      <c r="H18" s="20"/>
      <c r="I18" s="20"/>
      <c r="J18" s="20"/>
      <c r="K18" s="24"/>
      <c r="L18" s="24"/>
      <c r="M18" s="24"/>
      <c r="N18" s="70">
        <v>2010</v>
      </c>
      <c r="O18" s="28" t="s">
        <v>64</v>
      </c>
    </row>
    <row r="19" spans="1:15" s="2" customFormat="1" ht="33" customHeight="1" x14ac:dyDescent="0.15">
      <c r="A19" s="6">
        <v>15</v>
      </c>
      <c r="B19" s="18" t="s">
        <v>114</v>
      </c>
      <c r="C19" s="18" t="s">
        <v>8</v>
      </c>
      <c r="D19" s="81" t="s">
        <v>121</v>
      </c>
      <c r="E19" s="96" t="s">
        <v>21</v>
      </c>
      <c r="F19" s="85">
        <v>32.9</v>
      </c>
      <c r="G19" s="18" t="s">
        <v>43</v>
      </c>
      <c r="H19" s="18" t="s">
        <v>39</v>
      </c>
      <c r="I19" s="18" t="s">
        <v>44</v>
      </c>
      <c r="J19" s="18" t="s">
        <v>40</v>
      </c>
      <c r="K19" s="19" t="s">
        <v>125</v>
      </c>
      <c r="L19" s="19"/>
      <c r="M19" s="19"/>
      <c r="N19" s="66" t="s">
        <v>95</v>
      </c>
      <c r="O19" s="32" t="s">
        <v>28</v>
      </c>
    </row>
    <row r="20" spans="1:15" s="2" customFormat="1" ht="33" customHeight="1" x14ac:dyDescent="0.15">
      <c r="A20" s="6">
        <v>16</v>
      </c>
      <c r="B20" s="18" t="s">
        <v>114</v>
      </c>
      <c r="C20" s="18" t="s">
        <v>9</v>
      </c>
      <c r="D20" s="81" t="s">
        <v>121</v>
      </c>
      <c r="E20" s="96" t="s">
        <v>22</v>
      </c>
      <c r="F20" s="85">
        <v>110.8</v>
      </c>
      <c r="G20" s="18" t="s">
        <v>45</v>
      </c>
      <c r="H20" s="18" t="s">
        <v>86</v>
      </c>
      <c r="I20" s="18"/>
      <c r="J20" s="18"/>
      <c r="K20" s="19"/>
      <c r="L20" s="19"/>
      <c r="M20" s="19"/>
      <c r="N20" s="66" t="s">
        <v>95</v>
      </c>
      <c r="O20" s="47" t="s">
        <v>97</v>
      </c>
    </row>
    <row r="21" spans="1:15" s="2" customFormat="1" ht="33" customHeight="1" x14ac:dyDescent="0.15">
      <c r="A21" s="6">
        <v>17</v>
      </c>
      <c r="B21" s="18" t="s">
        <v>115</v>
      </c>
      <c r="C21" s="18" t="s">
        <v>73</v>
      </c>
      <c r="D21" s="64" t="s">
        <v>123</v>
      </c>
      <c r="E21" s="94" t="s">
        <v>23</v>
      </c>
      <c r="F21" s="102">
        <v>63.6</v>
      </c>
      <c r="G21" s="21"/>
      <c r="H21" s="18" t="s">
        <v>16</v>
      </c>
      <c r="I21" s="18"/>
      <c r="J21" s="103" t="s">
        <v>37</v>
      </c>
      <c r="K21" s="103" t="s">
        <v>38</v>
      </c>
      <c r="L21" s="103" t="s">
        <v>38</v>
      </c>
      <c r="M21" s="103"/>
      <c r="N21" s="69" t="s">
        <v>95</v>
      </c>
      <c r="O21" s="47" t="s">
        <v>13</v>
      </c>
    </row>
    <row r="22" spans="1:15" s="2" customFormat="1" ht="33" customHeight="1" x14ac:dyDescent="0.15">
      <c r="A22" s="6">
        <v>18</v>
      </c>
      <c r="B22" s="18" t="s">
        <v>115</v>
      </c>
      <c r="C22" s="62" t="s">
        <v>11</v>
      </c>
      <c r="D22" s="82" t="s">
        <v>120</v>
      </c>
      <c r="E22" s="96" t="s">
        <v>12</v>
      </c>
      <c r="F22" s="85">
        <v>61.5</v>
      </c>
      <c r="G22" s="18" t="s">
        <v>14</v>
      </c>
      <c r="H22" s="18"/>
      <c r="I22" s="18"/>
      <c r="J22" s="18"/>
      <c r="K22" s="19"/>
      <c r="L22" s="19"/>
      <c r="M22" s="19"/>
      <c r="N22" s="67">
        <v>2010</v>
      </c>
      <c r="O22" s="28" t="s">
        <v>10</v>
      </c>
    </row>
    <row r="23" spans="1:15" s="2" customFormat="1" ht="33" customHeight="1" x14ac:dyDescent="0.15">
      <c r="A23" s="6">
        <v>19</v>
      </c>
      <c r="B23" s="18" t="s">
        <v>115</v>
      </c>
      <c r="C23" s="18" t="s">
        <v>30</v>
      </c>
      <c r="D23" s="81" t="s">
        <v>121</v>
      </c>
      <c r="E23" s="96" t="s">
        <v>29</v>
      </c>
      <c r="F23" s="85">
        <v>36.9</v>
      </c>
      <c r="G23" s="18"/>
      <c r="H23" s="18"/>
      <c r="I23" s="18"/>
      <c r="J23" s="18"/>
      <c r="K23" s="19"/>
      <c r="L23" s="19"/>
      <c r="M23" s="19"/>
      <c r="N23" s="66">
        <v>2017</v>
      </c>
      <c r="O23" s="47" t="s">
        <v>127</v>
      </c>
    </row>
    <row r="24" spans="1:15" ht="34.5" customHeight="1" x14ac:dyDescent="0.15">
      <c r="A24" s="6">
        <v>20</v>
      </c>
      <c r="B24" s="18" t="s">
        <v>116</v>
      </c>
      <c r="C24" s="18" t="s">
        <v>85</v>
      </c>
      <c r="D24" s="64" t="s">
        <v>122</v>
      </c>
      <c r="E24" s="93" t="s">
        <v>106</v>
      </c>
      <c r="F24" s="86">
        <v>75.5</v>
      </c>
      <c r="G24" s="18"/>
      <c r="H24" s="18" t="s">
        <v>104</v>
      </c>
      <c r="I24" s="27"/>
      <c r="J24" s="27"/>
      <c r="K24" s="27"/>
      <c r="L24" s="27"/>
      <c r="M24" s="27"/>
      <c r="N24" s="66" t="s">
        <v>95</v>
      </c>
      <c r="O24" s="32" t="s">
        <v>20</v>
      </c>
    </row>
    <row r="25" spans="1:15" s="26" customFormat="1" ht="34.5" customHeight="1" x14ac:dyDescent="0.15">
      <c r="A25" s="6">
        <v>21</v>
      </c>
      <c r="B25" s="18" t="s">
        <v>116</v>
      </c>
      <c r="C25" s="18" t="s">
        <v>32</v>
      </c>
      <c r="D25" s="81" t="s">
        <v>120</v>
      </c>
      <c r="E25" s="98" t="s">
        <v>6</v>
      </c>
      <c r="F25" s="92">
        <v>60.4</v>
      </c>
      <c r="G25" s="25" t="s">
        <v>36</v>
      </c>
      <c r="H25" s="25"/>
      <c r="I25" s="20"/>
      <c r="J25" s="20"/>
      <c r="K25" s="24"/>
      <c r="L25" s="24"/>
      <c r="M25" s="24"/>
      <c r="N25" s="104">
        <v>2010</v>
      </c>
      <c r="O25" s="28" t="s">
        <v>33</v>
      </c>
    </row>
    <row r="26" spans="1:15" s="8" customFormat="1" ht="33" customHeight="1" thickBot="1" x14ac:dyDescent="0.2">
      <c r="A26" s="29">
        <v>22</v>
      </c>
      <c r="B26" s="33" t="s">
        <v>117</v>
      </c>
      <c r="C26" s="30" t="s">
        <v>102</v>
      </c>
      <c r="D26" s="105" t="s">
        <v>123</v>
      </c>
      <c r="E26" s="106" t="s">
        <v>103</v>
      </c>
      <c r="F26" s="107">
        <v>43.1</v>
      </c>
      <c r="G26" s="108"/>
      <c r="H26" s="30" t="s">
        <v>107</v>
      </c>
      <c r="I26" s="30"/>
      <c r="J26" s="30"/>
      <c r="K26" s="30"/>
      <c r="L26" s="30"/>
      <c r="M26" s="108"/>
      <c r="N26" s="65">
        <v>2019</v>
      </c>
      <c r="O26" s="109" t="s">
        <v>20</v>
      </c>
    </row>
  </sheetData>
  <autoFilter ref="A3:O26"/>
  <mergeCells count="1">
    <mergeCell ref="A1:O1"/>
  </mergeCells>
  <phoneticPr fontId="2" type="noConversion"/>
  <pageMargins left="0.74803149606299213" right="0.74803149606299213" top="0.35433070866141736" bottom="0.47244094488188981" header="0.1574803149606299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총계</vt:lpstr>
      <vt:lpstr>정비(예정)구역</vt:lpstr>
      <vt:lpstr>'정비(예정)구역'!Print_Area</vt:lpstr>
      <vt:lpstr>총계!Print_Area</vt:lpstr>
    </vt:vector>
  </TitlesOfParts>
  <Company>WinXP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2019-09-19T02:04:22Z</cp:lastPrinted>
  <dcterms:created xsi:type="dcterms:W3CDTF">2006-02-27T23:54:08Z</dcterms:created>
  <dcterms:modified xsi:type="dcterms:W3CDTF">2021-02-25T01:44:44Z</dcterms:modified>
</cp:coreProperties>
</file>